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chmark" sheetId="1" state="visible" r:id="rId1"/>
    <sheet name="Summary" sheetId="2" state="visible" r:id="rId2"/>
    <sheet name="Methodology" sheetId="3" state="visible" r:id="rId3"/>
  </sheets>
  <definedNames>
    <definedName name="_xlnm._FilterDatabase" localSheetId="0" hidden="1">'Benchmark'!$A$1:$G$16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&quot;x&quot;"/>
  </numFmts>
  <fonts count="1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sz val="11"/>
    </font>
    <font>
      <color rgb="001A7D54"/>
      <sz val="11"/>
    </font>
    <font>
      <b val="1"/>
      <color rgb="00A8481B"/>
      <sz val="11"/>
    </font>
    <font>
      <b val="1"/>
      <color rgb="0013110F"/>
      <sz val="16"/>
    </font>
    <font>
      <color rgb="006B7A72"/>
      <sz val="11"/>
    </font>
    <font>
      <b val="1"/>
      <color rgb="00FFFFFF"/>
      <sz val="12"/>
    </font>
    <font>
      <b val="1"/>
      <color rgb="001A7D54"/>
      <sz val="12"/>
    </font>
    <font>
      <color rgb="00444444"/>
      <sz val="10"/>
    </font>
    <font>
      <color rgb="006B7A72"/>
      <sz val="8"/>
    </font>
    <font>
      <color rgb="00444444"/>
      <sz val="11"/>
    </font>
    <font>
      <color rgb="006B7A72"/>
      <sz val="10"/>
    </font>
  </fonts>
  <fills count="4">
    <fill>
      <patternFill/>
    </fill>
    <fill>
      <patternFill patternType="gray125"/>
    </fill>
    <fill>
      <patternFill patternType="solid">
        <fgColor rgb="0013110F"/>
      </patternFill>
    </fill>
    <fill>
      <patternFill patternType="solid">
        <fgColor rgb="00FAF9F6"/>
      </patternFill>
    </fill>
  </fills>
  <borders count="2">
    <border>
      <left/>
      <right/>
      <top/>
      <bottom/>
      <diagonal/>
    </border>
    <border>
      <left style="thin">
        <color rgb="00E2DDD3"/>
      </left>
      <right style="thin">
        <color rgb="00E2DDD3"/>
      </right>
      <top style="thin">
        <color rgb="00E2DDD3"/>
      </top>
      <bottom style="thin">
        <color rgb="00E2DDD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pivotButton="0" quotePrefix="0" xfId="0"/>
    <xf numFmtId="164" fontId="2" fillId="3" borderId="1" pivotButton="0" quotePrefix="0" xfId="0"/>
    <xf numFmtId="0" fontId="3" fillId="3" borderId="1" pivotButton="0" quotePrefix="0" xfId="0"/>
    <xf numFmtId="165" fontId="2" fillId="3" borderId="1" pivotButton="0" quotePrefix="0" xfId="0"/>
    <xf numFmtId="0" fontId="2" fillId="0" borderId="1" pivotButton="0" quotePrefix="0" xfId="0"/>
    <xf numFmtId="164" fontId="2" fillId="0" borderId="1" pivotButton="0" quotePrefix="0" xfId="0"/>
    <xf numFmtId="0" fontId="3" fillId="0" borderId="1" pivotButton="0" quotePrefix="0" xfId="0"/>
    <xf numFmtId="165" fontId="2" fillId="0" borderId="1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8" fillId="0" borderId="0" pivotButton="0" quotePrefix="0" xfId="0"/>
    <xf numFmtId="164" fontId="8" fillId="0" borderId="0" pivotButton="0" quotePrefix="0" xfId="0"/>
    <xf numFmtId="9" fontId="8" fillId="0" borderId="0" pivotButton="0" quotePrefix="0" xfId="0"/>
    <xf numFmtId="165" fontId="8" fillId="0" borderId="0" pivotButton="0" quotePrefix="0" xfId="0"/>
    <xf numFmtId="0" fontId="9" fillId="0" borderId="0" pivotButton="0" quotePrefix="0" xfId="0"/>
    <xf numFmtId="0" fontId="5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3" customWidth="1" min="3" max="3"/>
    <col width="15" customWidth="1" min="4" max="4"/>
    <col width="11" customWidth="1" min="5" max="5"/>
    <col width="14" customWidth="1" min="6" max="6"/>
    <col width="13" customWidth="1" min="7" max="7"/>
  </cols>
  <sheetData>
    <row r="1" ht="24" customHeight="1">
      <c r="A1" s="1" t="inlineStr">
        <is>
          <t>Tool</t>
        </is>
      </c>
      <c r="B1" s="1" t="inlineStr">
        <is>
          <t>Job</t>
        </is>
      </c>
      <c r="C1" s="1" t="inlineStr">
        <is>
          <t>Entry $/mo</t>
        </is>
      </c>
      <c r="D1" s="1" t="inlineStr">
        <is>
          <t>Next tier $/mo</t>
        </is>
      </c>
      <c r="E1" s="1" t="inlineStr">
        <is>
          <t>Free tier</t>
        </is>
      </c>
      <c r="F1" s="1" t="inlineStr">
        <is>
          <t>Billing basis</t>
        </is>
      </c>
      <c r="G1" s="1" t="inlineStr">
        <is>
          <t>Tier multiple</t>
        </is>
      </c>
    </row>
    <row r="2">
      <c r="A2" s="2" t="inlineStr">
        <is>
          <t>Clockify</t>
        </is>
      </c>
      <c r="B2" s="2" t="inlineStr">
        <is>
          <t>Time tracking</t>
        </is>
      </c>
      <c r="C2" s="3" t="n">
        <v>3.99</v>
      </c>
      <c r="D2" s="3" t="n">
        <v>5.49</v>
      </c>
      <c r="E2" s="4" t="inlineStr">
        <is>
          <t>Yes</t>
        </is>
      </c>
      <c r="F2" s="2" t="inlineStr">
        <is>
          <t>per seat</t>
        </is>
      </c>
      <c r="G2" s="5">
        <f>IF(C2=0,"",D2/C2)</f>
        <v/>
      </c>
    </row>
    <row r="3">
      <c r="A3" s="6" t="inlineStr">
        <is>
          <t>Toggl Track</t>
        </is>
      </c>
      <c r="B3" s="6" t="inlineStr">
        <is>
          <t>Time tracking</t>
        </is>
      </c>
      <c r="C3" s="7" t="n">
        <v>9</v>
      </c>
      <c r="D3" s="7" t="n">
        <v>9</v>
      </c>
      <c r="E3" s="8" t="inlineStr">
        <is>
          <t>Yes</t>
        </is>
      </c>
      <c r="F3" s="6" t="inlineStr">
        <is>
          <t>per seat</t>
        </is>
      </c>
      <c r="G3" s="9">
        <f>IF(C3=0,"",D3/C3)</f>
        <v/>
      </c>
    </row>
    <row r="4">
      <c r="A4" s="2" t="inlineStr">
        <is>
          <t>10Web</t>
        </is>
      </c>
      <c r="B4" s="2" t="inlineStr">
        <is>
          <t>Website builder</t>
        </is>
      </c>
      <c r="C4" s="3" t="n">
        <v>10</v>
      </c>
      <c r="D4" s="3" t="n">
        <v>23</v>
      </c>
      <c r="E4" s="4" t="inlineStr">
        <is>
          <t>Yes</t>
        </is>
      </c>
      <c r="F4" s="2" t="inlineStr">
        <is>
          <t>per account</t>
        </is>
      </c>
      <c r="G4" s="5">
        <f>IF(C4=0,"",D4/C4)</f>
        <v/>
      </c>
    </row>
    <row r="5">
      <c r="A5" s="6" t="inlineStr">
        <is>
          <t>Ramp</t>
        </is>
      </c>
      <c r="B5" s="6" t="inlineStr">
        <is>
          <t>Accounting</t>
        </is>
      </c>
      <c r="C5" s="7" t="n">
        <v>15</v>
      </c>
      <c r="D5" s="7" t="n">
        <v>15</v>
      </c>
      <c r="E5" s="8" t="inlineStr">
        <is>
          <t>Yes</t>
        </is>
      </c>
      <c r="F5" s="6" t="inlineStr">
        <is>
          <t>per user</t>
        </is>
      </c>
      <c r="G5" s="9">
        <f>IF(C5=0,"",D5/C5)</f>
        <v/>
      </c>
    </row>
    <row r="6">
      <c r="A6" s="2" t="inlineStr">
        <is>
          <t>OpusClip</t>
        </is>
      </c>
      <c r="B6" s="2" t="inlineStr">
        <is>
          <t>Video editing</t>
        </is>
      </c>
      <c r="C6" s="3" t="n">
        <v>15</v>
      </c>
      <c r="D6" s="3" t="n">
        <v>29</v>
      </c>
      <c r="E6" s="4" t="inlineStr">
        <is>
          <t>Yes</t>
        </is>
      </c>
      <c r="F6" s="2" t="inlineStr">
        <is>
          <t>per account</t>
        </is>
      </c>
      <c r="G6" s="5">
        <f>IF(C6=0,"",D6/C6)</f>
        <v/>
      </c>
    </row>
    <row r="7">
      <c r="A7" s="6" t="inlineStr">
        <is>
          <t>Fathom</t>
        </is>
      </c>
      <c r="B7" s="6" t="inlineStr">
        <is>
          <t>Note-taking</t>
        </is>
      </c>
      <c r="C7" s="7" t="n">
        <v>15</v>
      </c>
      <c r="D7" s="7" t="n">
        <v>19</v>
      </c>
      <c r="E7" s="8" t="inlineStr">
        <is>
          <t>Yes</t>
        </is>
      </c>
      <c r="F7" s="6" t="inlineStr">
        <is>
          <t>per user</t>
        </is>
      </c>
      <c r="G7" s="9">
        <f>IF(C7=0,"",D7/C7)</f>
        <v/>
      </c>
    </row>
    <row r="8">
      <c r="A8" s="2" t="inlineStr">
        <is>
          <t>Lovable</t>
        </is>
      </c>
      <c r="B8" s="2" t="inlineStr">
        <is>
          <t>App builder</t>
        </is>
      </c>
      <c r="C8" s="3" t="n">
        <v>20</v>
      </c>
      <c r="D8" s="3" t="n">
        <v>50</v>
      </c>
      <c r="E8" s="4" t="inlineStr">
        <is>
          <t>Yes</t>
        </is>
      </c>
      <c r="F8" s="2" t="inlineStr">
        <is>
          <t>per account</t>
        </is>
      </c>
      <c r="G8" s="5">
        <f>IF(C8=0,"",D8/C8)</f>
        <v/>
      </c>
    </row>
    <row r="9">
      <c r="A9" s="6" t="inlineStr">
        <is>
          <t>Durable</t>
        </is>
      </c>
      <c r="B9" s="6" t="inlineStr">
        <is>
          <t>Website builder</t>
        </is>
      </c>
      <c r="C9" s="7" t="n">
        <v>22</v>
      </c>
      <c r="D9" s="7" t="n">
        <v>22</v>
      </c>
      <c r="E9" s="8" t="inlineStr">
        <is>
          <t>Yes</t>
        </is>
      </c>
      <c r="F9" s="6" t="inlineStr">
        <is>
          <t>per account</t>
        </is>
      </c>
      <c r="G9" s="9">
        <f>IF(C9=0,"",D9/C9)</f>
        <v/>
      </c>
    </row>
    <row r="10">
      <c r="A10" s="2" t="inlineStr">
        <is>
          <t>Fyxer</t>
        </is>
      </c>
      <c r="B10" s="2" t="inlineStr">
        <is>
          <t>Email</t>
        </is>
      </c>
      <c r="C10" s="3" t="n">
        <v>22.5</v>
      </c>
      <c r="D10" s="3" t="n">
        <v>37.5</v>
      </c>
      <c r="E10" s="10" t="inlineStr">
        <is>
          <t>No</t>
        </is>
      </c>
      <c r="F10" s="2" t="inlineStr">
        <is>
          <t>per user</t>
        </is>
      </c>
      <c r="G10" s="5">
        <f>IF(C10=0,"",D10/C10)</f>
        <v/>
      </c>
    </row>
    <row r="11">
      <c r="A11" s="6" t="inlineStr">
        <is>
          <t>Descript</t>
        </is>
      </c>
      <c r="B11" s="6" t="inlineStr">
        <is>
          <t>Video editing</t>
        </is>
      </c>
      <c r="C11" s="7" t="n">
        <v>24</v>
      </c>
      <c r="D11" s="7" t="n">
        <v>35</v>
      </c>
      <c r="E11" s="8" t="inlineStr">
        <is>
          <t>Yes</t>
        </is>
      </c>
      <c r="F11" s="6" t="inlineStr">
        <is>
          <t>per user</t>
        </is>
      </c>
      <c r="G11" s="9">
        <f>IF(C11=0,"",D11/C11)</f>
        <v/>
      </c>
    </row>
    <row r="12">
      <c r="A12" s="2" t="inlineStr">
        <is>
          <t>Puzzle</t>
        </is>
      </c>
      <c r="B12" s="2" t="inlineStr">
        <is>
          <t>Accounting</t>
        </is>
      </c>
      <c r="C12" s="3" t="n">
        <v>25</v>
      </c>
      <c r="D12" s="3" t="n">
        <v>300</v>
      </c>
      <c r="E12" s="10" t="inlineStr">
        <is>
          <t>No</t>
        </is>
      </c>
      <c r="F12" s="2" t="inlineStr">
        <is>
          <t>per account</t>
        </is>
      </c>
      <c r="G12" s="5">
        <f>IF(C12=0,"",D12/C12)</f>
        <v/>
      </c>
    </row>
    <row r="13">
      <c r="A13" s="6" t="inlineStr">
        <is>
          <t>Bubble</t>
        </is>
      </c>
      <c r="B13" s="6" t="inlineStr">
        <is>
          <t>App builder</t>
        </is>
      </c>
      <c r="C13" s="7" t="n">
        <v>29</v>
      </c>
      <c r="D13" s="7" t="n">
        <v>349</v>
      </c>
      <c r="E13" s="8" t="inlineStr">
        <is>
          <t>Yes</t>
        </is>
      </c>
      <c r="F13" s="6" t="inlineStr">
        <is>
          <t>per account</t>
        </is>
      </c>
      <c r="G13" s="9">
        <f>IF(C13=0,"",D13/C13)</f>
        <v/>
      </c>
    </row>
    <row r="14">
      <c r="A14" s="2" t="inlineStr">
        <is>
          <t>Shortwave</t>
        </is>
      </c>
      <c r="B14" s="2" t="inlineStr">
        <is>
          <t>Email</t>
        </is>
      </c>
      <c r="C14" s="3" t="n">
        <v>30</v>
      </c>
      <c r="D14" s="3" t="n">
        <v>120</v>
      </c>
      <c r="E14" s="10" t="inlineStr">
        <is>
          <t>No</t>
        </is>
      </c>
      <c r="F14" s="2" t="inlineStr">
        <is>
          <t>per seat</t>
        </is>
      </c>
      <c r="G14" s="5">
        <f>IF(C14=0,"",D14/C14)</f>
        <v/>
      </c>
    </row>
    <row r="15">
      <c r="A15" s="6" t="inlineStr">
        <is>
          <t>Otter.ai</t>
        </is>
      </c>
      <c r="B15" s="6" t="inlineStr">
        <is>
          <t>Note-taking</t>
        </is>
      </c>
      <c r="C15" s="7" t="n">
        <v>8.33</v>
      </c>
      <c r="D15" s="7" t="n">
        <v>19.99</v>
      </c>
      <c r="E15" s="8" t="inlineStr">
        <is>
          <t>Yes</t>
        </is>
      </c>
      <c r="F15" s="6" t="inlineStr">
        <is>
          <t>per user</t>
        </is>
      </c>
      <c r="G15" s="9">
        <f>IF(C15=0,"",D15/C15)</f>
        <v/>
      </c>
    </row>
    <row r="16">
      <c r="A16" s="2" t="inlineStr">
        <is>
          <t>Fireflies.ai</t>
        </is>
      </c>
      <c r="B16" s="2" t="inlineStr">
        <is>
          <t>Note-taking</t>
        </is>
      </c>
      <c r="C16" s="3" t="n">
        <v>10</v>
      </c>
      <c r="D16" s="3" t="n">
        <v>19</v>
      </c>
      <c r="E16" s="4" t="inlineStr">
        <is>
          <t>Yes</t>
        </is>
      </c>
      <c r="F16" s="2" t="inlineStr">
        <is>
          <t>per user</t>
        </is>
      </c>
      <c r="G16" s="5">
        <f>IF(C16=0,"",D16/C16)</f>
        <v/>
      </c>
    </row>
  </sheetData>
  <autoFilter ref="A1:G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1" t="inlineStr">
        <is>
          <t>The Founder's Toolkit</t>
        </is>
      </c>
    </row>
    <row r="2">
      <c r="A2" s="12" t="inlineStr">
        <is>
          <t>AI Tool Pricing Benchmark 2026 - the citable stats</t>
        </is>
      </c>
    </row>
    <row r="4">
      <c r="A4" s="13" t="inlineStr">
        <is>
          <t>Headline stats (computed live from the Benchmark tab)</t>
        </is>
      </c>
      <c r="B4" s="14" t="n"/>
    </row>
    <row r="5">
      <c r="A5" s="15" t="inlineStr">
        <is>
          <t>Tools in sample</t>
        </is>
      </c>
      <c r="B5" s="16">
        <f>COUNTA(Benchmark!A2:A16)</f>
        <v/>
      </c>
    </row>
    <row r="6">
      <c r="A6" s="15" t="inlineStr">
        <is>
          <t>Median entry price</t>
        </is>
      </c>
      <c r="B6" s="17">
        <f>MEDIAN(Benchmark!C2:C16)</f>
        <v/>
      </c>
    </row>
    <row r="7">
      <c r="A7" s="15" t="inlineStr">
        <is>
          <t>Mean entry price</t>
        </is>
      </c>
      <c r="B7" s="17">
        <f>AVERAGE(Benchmark!C2:C16)</f>
        <v/>
      </c>
    </row>
    <row r="8">
      <c r="A8" s="15" t="inlineStr">
        <is>
          <t>Lowest entry price</t>
        </is>
      </c>
      <c r="B8" s="17">
        <f>MIN(Benchmark!C2:C16)</f>
        <v/>
      </c>
    </row>
    <row r="9">
      <c r="A9" s="15" t="inlineStr">
        <is>
          <t>Highest entry price</t>
        </is>
      </c>
      <c r="B9" s="17">
        <f>MAX(Benchmark!C2:C16)</f>
        <v/>
      </c>
    </row>
    <row r="10">
      <c r="A10" s="15" t="inlineStr">
        <is>
          <t>Free tier rate</t>
        </is>
      </c>
      <c r="B10" s="18">
        <f>COUNTIF(Benchmark!E2:E16,"Yes")/COUNTA(Benchmark!E2:E16)</f>
        <v/>
      </c>
    </row>
    <row r="11">
      <c r="A11" s="15" t="inlineStr">
        <is>
          <t>Average next-tier price</t>
        </is>
      </c>
      <c r="B11" s="17">
        <f>AVERAGE(Benchmark!D2:D16)</f>
        <v/>
      </c>
    </row>
    <row r="12">
      <c r="A12" s="15" t="inlineStr">
        <is>
          <t>Average tier multiple (next / entry)</t>
        </is>
      </c>
      <c r="B12" s="19">
        <f>AVERAGE(Benchmark!G2:G16)</f>
        <v/>
      </c>
    </row>
    <row r="14">
      <c r="A14" s="13" t="inlineStr">
        <is>
          <t>Notes</t>
        </is>
      </c>
      <c r="B14" s="14" t="n"/>
    </row>
    <row r="15">
      <c r="A15" s="20" t="inlineStr">
        <is>
          <t>- Every figure re-verified against the vendor's own pricing page, Aug 2026.</t>
        </is>
      </c>
    </row>
    <row r="16">
      <c r="A16" s="20" t="inlineStr">
        <is>
          <t>- Entry = lowest paid tier, annual-billing monthly price, USD.</t>
        </is>
      </c>
    </row>
    <row r="17">
      <c r="A17" s="20" t="inlineStr">
        <is>
          <t>- Free tier = a genuinely free-forever plan, not a time-limited trial.</t>
        </is>
      </c>
    </row>
    <row r="18">
      <c r="A18" s="20" t="inlineStr">
        <is>
          <t>- A typical 5-tool solo stack (cheapest paid entry per job) runs about $72/mo (~$858/yr).</t>
        </is>
      </c>
    </row>
    <row r="19">
      <c r="A19" s="20" t="inlineStr">
        <is>
          <t>- Refreshed quarterly. Full study: groundworkblog.com/articles/how-much-do-ai-tools-cost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1" t="inlineStr">
        <is>
          <t>The Founder's Toolkit - Pricing Benchmark Methodology</t>
        </is>
      </c>
    </row>
    <row r="2">
      <c r="A2" s="22" t="inlineStr"/>
    </row>
    <row r="3">
      <c r="A3" s="23" t="inlineStr">
        <is>
          <t>Sample: 15 tools founders use most, across note-taking, video, email, website and app building, time tracking, and accounting.</t>
        </is>
      </c>
    </row>
    <row r="4">
      <c r="A4" s="23" t="inlineStr">
        <is>
          <t>Price basis: the lowest PAID tier of each tool, quoted as the annual-billing monthly price, in USD. One consistent basis across every tool.</t>
        </is>
      </c>
    </row>
    <row r="5">
      <c r="A5" s="23" t="inlineStr">
        <is>
          <t>Free tier: counted as present only when the tool offers a genuinely free-forever usable plan, not a time-limited trial.</t>
        </is>
      </c>
    </row>
    <row r="6">
      <c r="A6" s="23" t="inlineStr">
        <is>
          <t>Next tier: the price of the tier immediately above entry, showing how cost scales as a founder grows toward a small team.</t>
        </is>
      </c>
    </row>
    <row r="7">
      <c r="A7" s="23" t="inlineStr">
        <is>
          <t>Verification: each price was checked against the vendor's own pricing page in August 2026. Prices drift, so the file is refreshed quarterly.</t>
        </is>
      </c>
    </row>
    <row r="8">
      <c r="A8" s="24" t="inlineStr">
        <is>
          <t>Source study: groundworkblog.com/articles/how-much-do-ai-tools-cost</t>
        </is>
      </c>
    </row>
    <row r="9">
      <c r="A9" s="22" t="inlineStr"/>
    </row>
    <row r="10">
      <c r="A10" s="25" t="inlineStr">
        <is>
          <t>Groundwork - research-backed guides for founders building without a technical co-founder or outside funding.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2026-08-07T18:30:52Z</dcterms:created>
  <dcterms:modified xsi:type="dcterms:W3CDTF">2026-08-07T18:30:52Z</dcterms:modified>
</cp:coreProperties>
</file>